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290" windowWidth="11700" windowHeight="6465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  <sheet name="Hoja11" sheetId="11" r:id="rId11"/>
    <sheet name="Hoja12" sheetId="12" r:id="rId12"/>
    <sheet name="Hoja13" sheetId="13" r:id="rId13"/>
    <sheet name="Hoja14" sheetId="14" r:id="rId14"/>
    <sheet name="Hoja15" sheetId="15" r:id="rId15"/>
    <sheet name="Hoja16" sheetId="16" r:id="rId16"/>
  </sheets>
  <definedNames>
    <definedName name="AJUSTE">'Hoja1'!$L$34</definedName>
    <definedName name="AJUSTE2">'Hoja1'!$M$34</definedName>
    <definedName name="_xlnm.Print_Area" localSheetId="0">'Hoja1'!$A$2:$H$84</definedName>
  </definedNames>
  <calcPr fullCalcOnLoad="1"/>
</workbook>
</file>

<file path=xl/sharedStrings.xml><?xml version="1.0" encoding="utf-8"?>
<sst xmlns="http://schemas.openxmlformats.org/spreadsheetml/2006/main" count="100" uniqueCount="88">
  <si>
    <t>DATOS DEL EMPLEADOR AFILIADO</t>
  </si>
  <si>
    <t>Razón Social:</t>
  </si>
  <si>
    <t>C.U.I.T.:</t>
  </si>
  <si>
    <t>Teléfono:</t>
  </si>
  <si>
    <t>DATOS DEL TRABAJADOR</t>
  </si>
  <si>
    <t>Apellido y Nombre:</t>
  </si>
  <si>
    <t>C.U.I.L.:</t>
  </si>
  <si>
    <t>Fecha de Nacimiento:</t>
  </si>
  <si>
    <t>Fecha Ingreso:</t>
  </si>
  <si>
    <t>AUXILIARES</t>
  </si>
  <si>
    <t>DATOS DEL ACCIDENTE / ENFERMEDAD PROFESIONAL</t>
  </si>
  <si>
    <t>10 DIAS FCIA.</t>
  </si>
  <si>
    <t>HASTA</t>
  </si>
  <si>
    <t>Fecha del accidente:</t>
  </si>
  <si>
    <t>Abandonó trabajo:</t>
  </si>
  <si>
    <t>Total días no trabajados:</t>
  </si>
  <si>
    <t>DIAS DEL MES1</t>
  </si>
  <si>
    <t>Días a cargo de la A.R.T.:</t>
  </si>
  <si>
    <t>DIAS ULT.MES</t>
  </si>
  <si>
    <t>DATOS PARA LA DETERMINACION DE LOS SALARIOS A CARGO DE LA A.R.T.</t>
  </si>
  <si>
    <t>MESES COMPLETOS</t>
  </si>
  <si>
    <t>ULTIMOS 12 MESES (Incluir S.A.C.)</t>
  </si>
  <si>
    <t>IMPORTE</t>
  </si>
  <si>
    <t>INGRESO BASE DIARIO (IBD):</t>
  </si>
  <si>
    <t>DIAS EXACTOS</t>
  </si>
  <si>
    <t>INGRESO BASE MENSUAL (IBM):</t>
  </si>
  <si>
    <t>TOTAL</t>
  </si>
  <si>
    <t>CONTRIBUCION A CARGO DEL EMPLEADOR</t>
  </si>
  <si>
    <t>Concepto</t>
  </si>
  <si>
    <t>Porcentaje</t>
  </si>
  <si>
    <t>Importe</t>
  </si>
  <si>
    <t>Porcentaje total de contribuciones:</t>
  </si>
  <si>
    <t>%</t>
  </si>
  <si>
    <t xml:space="preserve">Total contribuciones a cargo empleador: </t>
  </si>
  <si>
    <t xml:space="preserve">                    (D)</t>
  </si>
  <si>
    <t>Fecha de emisión:</t>
  </si>
  <si>
    <t>Reintegro a nombre de:</t>
  </si>
  <si>
    <t>Firma de apoderado</t>
  </si>
  <si>
    <t>Aclaración</t>
  </si>
  <si>
    <t>1- El presente formulario cumple carácter de DECLARACION JURADA</t>
  </si>
  <si>
    <t>2- En todos los casos las prestaciones y contribuciones a cargo del empleador serán liquidadas y abonadas por este último por</t>
  </si>
  <si>
    <t>pertinentes por el empleador afiliado.</t>
  </si>
  <si>
    <t xml:space="preserve">Persona autorizada: </t>
  </si>
  <si>
    <t>E-mail:</t>
  </si>
  <si>
    <r>
      <t xml:space="preserve">PRESTACION BRUTA Y CONTRIBUCIONES A REINTEGRAR POR LA A.R.T. </t>
    </r>
    <r>
      <rPr>
        <b/>
        <sz val="10"/>
        <color indexed="14"/>
        <rFont val="Arial"/>
        <family val="2"/>
      </rPr>
      <t>(C + D</t>
    </r>
    <r>
      <rPr>
        <b/>
        <sz val="10"/>
        <rFont val="Arial"/>
        <family val="2"/>
      </rPr>
      <t>):</t>
    </r>
  </si>
  <si>
    <r>
      <t xml:space="preserve">DATOS SOBRE LAS CARGAS SOCIALES A CARGO DE LA A.R.T. [Porcentajes a aplicar sobre </t>
    </r>
    <r>
      <rPr>
        <b/>
        <sz val="9"/>
        <color indexed="14"/>
        <rFont val="Arial"/>
        <family val="2"/>
      </rPr>
      <t xml:space="preserve"> (C)</t>
    </r>
    <r>
      <rPr>
        <b/>
        <sz val="9"/>
        <rFont val="Arial"/>
        <family val="2"/>
      </rPr>
      <t xml:space="preserve"> ]</t>
    </r>
  </si>
  <si>
    <t>Alta médica o último día solicitado</t>
  </si>
  <si>
    <t>Cuadro 1</t>
  </si>
  <si>
    <t>Liquidación de</t>
  </si>
  <si>
    <t xml:space="preserve">Obra Social </t>
  </si>
  <si>
    <t xml:space="preserve">Jubilación    </t>
  </si>
  <si>
    <t xml:space="preserve">Ley 19,032  </t>
  </si>
  <si>
    <t xml:space="preserve">Otros         </t>
  </si>
  <si>
    <t xml:space="preserve">Otros        </t>
  </si>
  <si>
    <t>REMUNERACIONES BRUTAS (sujetas a retención)  DE LOS</t>
  </si>
  <si>
    <t>AÑO</t>
  </si>
  <si>
    <t>MES</t>
  </si>
  <si>
    <t>DÍAS</t>
  </si>
  <si>
    <t>SAC PROPORCIONAL (si corresponde)</t>
  </si>
  <si>
    <t xml:space="preserve">Interno: </t>
  </si>
  <si>
    <t>FORMULA = B / A:</t>
  </si>
  <si>
    <t>FORMULA = IBD x 30,4:</t>
  </si>
  <si>
    <t>(B)</t>
  </si>
  <si>
    <t>(A)</t>
  </si>
  <si>
    <t>PAGADAS POR EL EMPLEADOR</t>
  </si>
  <si>
    <t>PRESTACIONES      DINERARIAS</t>
  </si>
  <si>
    <t>MONTO ART: ( IBD x DIAS ART )</t>
  </si>
  <si>
    <t>MESES</t>
  </si>
  <si>
    <t>DIF. A FAVOR DEL ACCIDENTADO</t>
  </si>
  <si>
    <t>Toral a reintegrar</t>
  </si>
  <si>
    <t xml:space="preserve">MONTO PAGADO X EMPLEADOR </t>
  </si>
  <si>
    <t>POR DIAS DE ACCIDENTE A CARGO ART</t>
  </si>
  <si>
    <t xml:space="preserve">Nro. SINIESTRO:  </t>
  </si>
  <si>
    <t>Incapacidad Laboral Temporaria</t>
  </si>
  <si>
    <t>Interacción Aseguradora de Riesgos del Trabajo SA</t>
  </si>
  <si>
    <t xml:space="preserve">CUIT 33-68717056-9                                                                                       </t>
  </si>
  <si>
    <t>Tel: (011) 5354-6800 Int. 4258 - 4240 - 4284</t>
  </si>
  <si>
    <t>Observaciones:</t>
  </si>
  <si>
    <t>cuenta y orden de Interaccion ART. Los aportes y contribuciones serán ingresados en forma directa a los organismos</t>
  </si>
  <si>
    <t xml:space="preserve">3- Documentación a presentar junto a este formulario: copia de los recibos de haberes de los meses a reintegrar, copia del com </t>
  </si>
  <si>
    <t>probante del depósito de las cargas sociales.</t>
  </si>
  <si>
    <t xml:space="preserve">4- A fin de agilizar el reintegro, recomendamos cumplimentar todos los datos solicitados y acompañar la documentación del pun </t>
  </si>
  <si>
    <t>to anterior, caso contrario nos veremos en la imposibilidad de efectivizar la liquidación.</t>
  </si>
  <si>
    <t>NOTA - QUEDA UD. NOTIFICADO QUE DE EXISTIR DIFERENCIAS A FAVOR DEL ACCIDENTADO MENCIONADA EN LA LIQUIDACION</t>
  </si>
  <si>
    <t>DEBERA UD. EFECTUAR EL PAGO DE LA MISMA, DEBIENDO ACREDITARLO, ENVIANDONOS EL RECIBO DE SUELDO FIRMADO</t>
  </si>
  <si>
    <t>POR EL ACCIDENTADO. UNA VEZ RECIBIDO ESTE PROCEDEREMOS AL REINTEGRO CORRESPONDIENTE.</t>
  </si>
  <si>
    <t xml:space="preserve"> </t>
  </si>
  <si>
    <t>Dirección: Sarmiento 2038 Ciudad Autónoma de Buenos Aires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</si>
</sst>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.00_);[Red]\(&quot;$&quot;#,##0.00\)"/>
    <numFmt numFmtId="165" formatCode="_-* #,##0\ &quot;$&quot;_-;\-* #,##0\ &quot;$&quot;_-;_-* &quot;-&quot;\ &quot;$&quot;_-;_-@_-"/>
    <numFmt numFmtId="166" formatCode="_-* #,##0\ _$_-;\-* #,##0\ _$_-;_-* &quot;-&quot;\ _$_-;_-@_-"/>
    <numFmt numFmtId="167" formatCode="_-* #,##0.00\ &quot;$&quot;_-;\-* #,##0.00\ &quot;$&quot;_-;_-* &quot;-&quot;??\ &quot;$&quot;_-;_-@_-"/>
    <numFmt numFmtId="168" formatCode="_-* #,##0.00\ _$_-;\-* #,##0.00\ _$_-;_-* &quot;-&quot;??\ _$_-;_-@_-"/>
    <numFmt numFmtId="169" formatCode="#,##0.00\ &quot;$&quot;"/>
    <numFmt numFmtId="170" formatCode="[$$-2C0A]#,##0.00"/>
    <numFmt numFmtId="171" formatCode="dd/mm/yy"/>
    <numFmt numFmtId="172" formatCode="&quot;$&quot;\ #,##0.00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0"/>
    </font>
    <font>
      <b/>
      <i/>
      <sz val="8"/>
      <name val="Arial"/>
      <family val="0"/>
    </font>
    <font>
      <sz val="10"/>
      <color indexed="1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i/>
      <sz val="8"/>
      <name val="Courier New"/>
      <family val="3"/>
    </font>
    <font>
      <i/>
      <sz val="8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8"/>
      <color indexed="14"/>
      <name val="Arial"/>
      <family val="2"/>
    </font>
    <font>
      <b/>
      <i/>
      <sz val="9"/>
      <name val="Courier New"/>
      <family val="3"/>
    </font>
    <font>
      <b/>
      <sz val="10"/>
      <name val="Arial Black"/>
      <family val="2"/>
    </font>
    <font>
      <sz val="10"/>
      <name val="Arial Black"/>
      <family val="2"/>
    </font>
    <font>
      <b/>
      <sz val="10"/>
      <color indexed="9"/>
      <name val="Courier New"/>
      <family val="3"/>
    </font>
    <font>
      <b/>
      <u val="single"/>
      <sz val="8"/>
      <name val="Arial"/>
      <family val="2"/>
    </font>
    <font>
      <b/>
      <sz val="9"/>
      <name val="Verdana"/>
      <family val="2"/>
    </font>
    <font>
      <b/>
      <i/>
      <sz val="8"/>
      <color indexed="14"/>
      <name val="Arial"/>
      <family val="2"/>
    </font>
    <font>
      <b/>
      <sz val="10"/>
      <color indexed="10"/>
      <name val="Arial"/>
      <family val="2"/>
    </font>
    <font>
      <b/>
      <i/>
      <u val="single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Dashed">
        <color indexed="40"/>
      </left>
      <right style="mediumDashed">
        <color indexed="40"/>
      </right>
      <top style="mediumDashed">
        <color indexed="40"/>
      </top>
      <bottom style="mediumDashed">
        <color indexed="40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169" fontId="4" fillId="0" borderId="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17" fontId="7" fillId="0" borderId="6" xfId="0" applyNumberFormat="1" applyFont="1" applyBorder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8" fillId="0" borderId="0" xfId="0" applyFont="1" applyAlignment="1">
      <alignment/>
    </xf>
    <xf numFmtId="14" fontId="0" fillId="2" borderId="11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7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0" fillId="0" borderId="0" xfId="0" applyBorder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13" xfId="0" applyFont="1" applyBorder="1" applyAlignment="1">
      <alignment/>
    </xf>
    <xf numFmtId="0" fontId="0" fillId="0" borderId="6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5" fillId="0" borderId="1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9" xfId="0" applyFont="1" applyBorder="1" applyAlignment="1">
      <alignment/>
    </xf>
    <xf numFmtId="164" fontId="7" fillId="0" borderId="1" xfId="0" applyNumberFormat="1" applyFont="1" applyBorder="1" applyAlignment="1">
      <alignment/>
    </xf>
    <xf numFmtId="170" fontId="7" fillId="0" borderId="1" xfId="0" applyNumberFormat="1" applyFont="1" applyBorder="1" applyAlignment="1">
      <alignment/>
    </xf>
    <xf numFmtId="170" fontId="4" fillId="0" borderId="1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7" fillId="0" borderId="0" xfId="0" applyNumberFormat="1" applyFont="1" applyBorder="1" applyAlignment="1">
      <alignment/>
    </xf>
    <xf numFmtId="1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/>
    </xf>
    <xf numFmtId="1" fontId="4" fillId="0" borderId="3" xfId="0" applyNumberFormat="1" applyFont="1" applyBorder="1" applyAlignment="1">
      <alignment/>
    </xf>
    <xf numFmtId="1" fontId="6" fillId="0" borderId="3" xfId="0" applyNumberFormat="1" applyFont="1" applyBorder="1" applyAlignment="1">
      <alignment/>
    </xf>
    <xf numFmtId="1" fontId="4" fillId="0" borderId="9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3" borderId="11" xfId="0" applyFont="1" applyFill="1" applyBorder="1" applyAlignment="1">
      <alignment/>
    </xf>
    <xf numFmtId="0" fontId="20" fillId="0" borderId="6" xfId="0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1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169" fontId="1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2" fontId="7" fillId="0" borderId="1" xfId="0" applyNumberFormat="1" applyFont="1" applyBorder="1" applyAlignment="1">
      <alignment horizontal="right"/>
    </xf>
    <xf numFmtId="0" fontId="10" fillId="4" borderId="6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1" fontId="5" fillId="4" borderId="0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7" xfId="0" applyFont="1" applyFill="1" applyBorder="1" applyAlignment="1">
      <alignment/>
    </xf>
    <xf numFmtId="0" fontId="4" fillId="4" borderId="17" xfId="0" applyFont="1" applyFill="1" applyBorder="1" applyAlignment="1">
      <alignment/>
    </xf>
    <xf numFmtId="169" fontId="4" fillId="4" borderId="1" xfId="0" applyNumberFormat="1" applyFont="1" applyFill="1" applyBorder="1" applyAlignment="1">
      <alignment/>
    </xf>
    <xf numFmtId="0" fontId="5" fillId="4" borderId="7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0" fillId="4" borderId="3" xfId="0" applyFill="1" applyBorder="1" applyAlignment="1">
      <alignment/>
    </xf>
    <xf numFmtId="1" fontId="0" fillId="4" borderId="3" xfId="0" applyNumberFormat="1" applyFill="1" applyBorder="1" applyAlignment="1">
      <alignment/>
    </xf>
    <xf numFmtId="0" fontId="0" fillId="4" borderId="17" xfId="0" applyFill="1" applyBorder="1" applyAlignment="1">
      <alignment/>
    </xf>
    <xf numFmtId="1" fontId="6" fillId="5" borderId="18" xfId="0" applyNumberFormat="1" applyFont="1" applyFill="1" applyBorder="1" applyAlignment="1">
      <alignment/>
    </xf>
    <xf numFmtId="0" fontId="4" fillId="5" borderId="19" xfId="0" applyFont="1" applyFill="1" applyBorder="1" applyAlignment="1">
      <alignment/>
    </xf>
    <xf numFmtId="0" fontId="4" fillId="5" borderId="20" xfId="0" applyFont="1" applyFill="1" applyBorder="1" applyAlignment="1">
      <alignment/>
    </xf>
    <xf numFmtId="0" fontId="4" fillId="6" borderId="20" xfId="0" applyFont="1" applyFill="1" applyBorder="1" applyAlignment="1">
      <alignment/>
    </xf>
    <xf numFmtId="1" fontId="7" fillId="6" borderId="18" xfId="0" applyNumberFormat="1" applyFont="1" applyFill="1" applyBorder="1" applyAlignment="1">
      <alignment/>
    </xf>
    <xf numFmtId="0" fontId="4" fillId="6" borderId="19" xfId="0" applyFont="1" applyFill="1" applyBorder="1" applyAlignment="1">
      <alignment/>
    </xf>
    <xf numFmtId="0" fontId="0" fillId="6" borderId="20" xfId="0" applyFill="1" applyBorder="1" applyAlignment="1">
      <alignment/>
    </xf>
    <xf numFmtId="1" fontId="3" fillId="6" borderId="21" xfId="0" applyNumberFormat="1" applyFont="1" applyFill="1" applyBorder="1" applyAlignment="1">
      <alignment/>
    </xf>
    <xf numFmtId="14" fontId="7" fillId="6" borderId="22" xfId="0" applyNumberFormat="1" applyFont="1" applyFill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 horizontal="left"/>
    </xf>
    <xf numFmtId="0" fontId="0" fillId="0" borderId="7" xfId="0" applyFont="1" applyBorder="1" applyAlignment="1">
      <alignment/>
    </xf>
    <xf numFmtId="1" fontId="15" fillId="0" borderId="1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0" fontId="4" fillId="0" borderId="17" xfId="0" applyNumberFormat="1" applyFont="1" applyBorder="1" applyAlignment="1">
      <alignment/>
    </xf>
    <xf numFmtId="10" fontId="7" fillId="0" borderId="1" xfId="0" applyNumberFormat="1" applyFont="1" applyBorder="1" applyAlignment="1">
      <alignment horizontal="center"/>
    </xf>
    <xf numFmtId="2" fontId="3" fillId="6" borderId="10" xfId="0" applyNumberFormat="1" applyFont="1" applyFill="1" applyBorder="1" applyAlignment="1">
      <alignment/>
    </xf>
    <xf numFmtId="171" fontId="7" fillId="6" borderId="22" xfId="0" applyNumberFormat="1" applyFont="1" applyFill="1" applyBorder="1" applyAlignment="1">
      <alignment/>
    </xf>
    <xf numFmtId="171" fontId="7" fillId="6" borderId="23" xfId="0" applyNumberFormat="1" applyFont="1" applyFill="1" applyBorder="1" applyAlignment="1">
      <alignment/>
    </xf>
    <xf numFmtId="17" fontId="7" fillId="0" borderId="1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4" borderId="3" xfId="0" applyFont="1" applyFill="1" applyBorder="1" applyAlignment="1">
      <alignment/>
    </xf>
    <xf numFmtId="0" fontId="15" fillId="0" borderId="3" xfId="0" applyFont="1" applyBorder="1" applyAlignment="1">
      <alignment/>
    </xf>
    <xf numFmtId="0" fontId="0" fillId="0" borderId="5" xfId="0" applyBorder="1" applyAlignment="1">
      <alignment/>
    </xf>
    <xf numFmtId="0" fontId="7" fillId="0" borderId="5" xfId="0" applyFont="1" applyBorder="1" applyAlignment="1">
      <alignment horizontal="center"/>
    </xf>
    <xf numFmtId="172" fontId="4" fillId="0" borderId="17" xfId="0" applyNumberFormat="1" applyFont="1" applyBorder="1" applyAlignment="1">
      <alignment/>
    </xf>
    <xf numFmtId="0" fontId="7" fillId="4" borderId="2" xfId="0" applyFont="1" applyFill="1" applyBorder="1" applyAlignment="1">
      <alignment/>
    </xf>
    <xf numFmtId="172" fontId="23" fillId="0" borderId="17" xfId="0" applyNumberFormat="1" applyFont="1" applyBorder="1" applyAlignment="1">
      <alignment/>
    </xf>
    <xf numFmtId="164" fontId="7" fillId="0" borderId="2" xfId="0" applyNumberFormat="1" applyFont="1" applyBorder="1" applyAlignment="1">
      <alignment/>
    </xf>
    <xf numFmtId="172" fontId="22" fillId="0" borderId="24" xfId="0" applyNumberFormat="1" applyFont="1" applyBorder="1" applyAlignment="1">
      <alignment horizontal="right"/>
    </xf>
    <xf numFmtId="17" fontId="7" fillId="0" borderId="25" xfId="0" applyNumberFormat="1" applyFont="1" applyBorder="1" applyAlignment="1">
      <alignment/>
    </xf>
    <xf numFmtId="172" fontId="7" fillId="0" borderId="1" xfId="0" applyNumberFormat="1" applyFont="1" applyBorder="1" applyAlignment="1">
      <alignment/>
    </xf>
    <xf numFmtId="0" fontId="7" fillId="0" borderId="25" xfId="0" applyFont="1" applyBorder="1" applyAlignment="1">
      <alignment/>
    </xf>
    <xf numFmtId="169" fontId="7" fillId="0" borderId="2" xfId="0" applyNumberFormat="1" applyFont="1" applyBorder="1" applyAlignment="1">
      <alignment horizontal="center"/>
    </xf>
    <xf numFmtId="0" fontId="7" fillId="0" borderId="26" xfId="0" applyFont="1" applyBorder="1" applyAlignment="1">
      <alignment/>
    </xf>
    <xf numFmtId="0" fontId="0" fillId="0" borderId="27" xfId="0" applyBorder="1" applyAlignment="1">
      <alignment/>
    </xf>
    <xf numFmtId="0" fontId="6" fillId="0" borderId="6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1" fontId="6" fillId="0" borderId="4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1" fontId="6" fillId="0" borderId="9" xfId="0" applyNumberFormat="1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4" fontId="1" fillId="4" borderId="28" xfId="0" applyNumberFormat="1" applyFont="1" applyFill="1" applyBorder="1" applyAlignment="1">
      <alignment/>
    </xf>
    <xf numFmtId="0" fontId="6" fillId="0" borderId="6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24" xfId="0" applyBorder="1" applyAlignment="1">
      <alignment/>
    </xf>
    <xf numFmtId="0" fontId="12" fillId="4" borderId="29" xfId="0" applyFont="1" applyFill="1" applyBorder="1" applyAlignment="1">
      <alignment horizontal="left"/>
    </xf>
    <xf numFmtId="0" fontId="12" fillId="4" borderId="8" xfId="0" applyFont="1" applyFill="1" applyBorder="1" applyAlignment="1">
      <alignment/>
    </xf>
    <xf numFmtId="14" fontId="0" fillId="0" borderId="7" xfId="0" applyNumberFormat="1" applyBorder="1" applyAlignment="1">
      <alignment/>
    </xf>
    <xf numFmtId="172" fontId="4" fillId="0" borderId="7" xfId="0" applyNumberFormat="1" applyFont="1" applyBorder="1" applyAlignment="1">
      <alignment/>
    </xf>
    <xf numFmtId="172" fontId="1" fillId="0" borderId="7" xfId="0" applyNumberFormat="1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6" borderId="18" xfId="0" applyFont="1" applyFill="1" applyBorder="1" applyAlignment="1">
      <alignment horizontal="left"/>
    </xf>
    <xf numFmtId="171" fontId="7" fillId="6" borderId="11" xfId="0" applyNumberFormat="1" applyFont="1" applyFill="1" applyBorder="1" applyAlignment="1">
      <alignment/>
    </xf>
    <xf numFmtId="14" fontId="7" fillId="6" borderId="11" xfId="0" applyNumberFormat="1" applyFont="1" applyFill="1" applyBorder="1" applyAlignment="1">
      <alignment horizontal="left"/>
    </xf>
    <xf numFmtId="17" fontId="7" fillId="0" borderId="1" xfId="0" applyNumberFormat="1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4"/>
  <sheetViews>
    <sheetView tabSelected="1" workbookViewId="0" topLeftCell="A1">
      <selection activeCell="A5" sqref="A5"/>
    </sheetView>
  </sheetViews>
  <sheetFormatPr defaultColWidth="11.421875" defaultRowHeight="12.75"/>
  <cols>
    <col min="2" max="2" width="19.00390625" style="0" customWidth="1"/>
    <col min="3" max="3" width="11.140625" style="25" customWidth="1"/>
    <col min="4" max="4" width="11.8515625" style="0" customWidth="1"/>
    <col min="5" max="5" width="12.57421875" style="0" customWidth="1"/>
    <col min="6" max="6" width="21.28125" style="0" bestFit="1" customWidth="1"/>
    <col min="7" max="7" width="31.7109375" style="0" customWidth="1"/>
    <col min="8" max="8" width="19.8515625" style="0" customWidth="1"/>
    <col min="11" max="11" width="19.8515625" style="24" customWidth="1"/>
    <col min="12" max="12" width="12.7109375" style="0" bestFit="1" customWidth="1"/>
  </cols>
  <sheetData>
    <row r="1" ht="12.75">
      <c r="A1" t="s">
        <v>86</v>
      </c>
    </row>
    <row r="2" spans="1:23" s="1" customFormat="1" ht="12.75">
      <c r="A2" s="148" t="s">
        <v>74</v>
      </c>
      <c r="B2" s="11"/>
      <c r="C2" s="54"/>
      <c r="D2" s="6"/>
      <c r="E2" s="6"/>
      <c r="F2" s="40"/>
      <c r="G2" s="7"/>
      <c r="H2" s="8"/>
      <c r="I2"/>
      <c r="J2"/>
      <c r="K2" s="24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pans="1:23" s="1" customFormat="1" ht="12.75">
      <c r="A3" s="148" t="s">
        <v>75</v>
      </c>
      <c r="B3" s="11"/>
      <c r="C3" s="54"/>
      <c r="D3" s="11"/>
      <c r="E3" s="11"/>
      <c r="F3" s="41"/>
      <c r="G3" s="12"/>
      <c r="H3" s="13"/>
      <c r="I3"/>
      <c r="J3"/>
      <c r="K3" s="24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</row>
    <row r="4" spans="1:8" ht="12.75">
      <c r="A4" s="148" t="s">
        <v>87</v>
      </c>
      <c r="B4" s="11"/>
      <c r="C4" s="54"/>
      <c r="D4" s="11"/>
      <c r="E4" s="11"/>
      <c r="F4" s="41"/>
      <c r="G4" s="12"/>
      <c r="H4" s="13"/>
    </row>
    <row r="5" spans="1:8" ht="12.75">
      <c r="A5" s="148" t="s">
        <v>76</v>
      </c>
      <c r="B5" s="11"/>
      <c r="C5" s="54"/>
      <c r="F5" s="41"/>
      <c r="G5" s="12"/>
      <c r="H5" s="13"/>
    </row>
    <row r="6" spans="1:8" ht="12.75">
      <c r="A6" s="149"/>
      <c r="B6" s="11"/>
      <c r="C6" s="54"/>
      <c r="E6" s="146" t="s">
        <v>48</v>
      </c>
      <c r="F6" s="41"/>
      <c r="G6" s="12"/>
      <c r="H6" s="13"/>
    </row>
    <row r="7" spans="1:8" ht="12.75">
      <c r="A7" s="138"/>
      <c r="B7" s="10"/>
      <c r="C7" s="54"/>
      <c r="E7" s="147" t="s">
        <v>73</v>
      </c>
      <c r="F7" s="41"/>
      <c r="G7" s="12"/>
      <c r="H7" s="13"/>
    </row>
    <row r="8" spans="1:8" ht="12.75">
      <c r="A8" s="138"/>
      <c r="B8" s="10"/>
      <c r="C8" s="54"/>
      <c r="E8" s="139"/>
      <c r="F8" s="41"/>
      <c r="G8" s="12"/>
      <c r="H8" s="13"/>
    </row>
    <row r="9" spans="1:8" ht="15">
      <c r="A9" s="17"/>
      <c r="B9" s="1"/>
      <c r="C9" s="55"/>
      <c r="D9" s="75"/>
      <c r="E9" s="64"/>
      <c r="F9" s="64"/>
      <c r="G9" s="65"/>
      <c r="H9" s="15"/>
    </row>
    <row r="10" spans="1:8" ht="12.75">
      <c r="A10" s="17"/>
      <c r="B10" s="1"/>
      <c r="C10" s="55"/>
      <c r="D10" s="1"/>
      <c r="E10" s="1"/>
      <c r="F10" s="11"/>
      <c r="G10" s="11" t="s">
        <v>72</v>
      </c>
      <c r="H10" s="153"/>
    </row>
    <row r="11" spans="1:8" ht="12.75">
      <c r="A11" s="14"/>
      <c r="B11" s="1"/>
      <c r="C11" s="55"/>
      <c r="D11" s="1"/>
      <c r="E11" s="1"/>
      <c r="F11" s="1"/>
      <c r="G11" s="1"/>
      <c r="H11" s="15"/>
    </row>
    <row r="12" spans="1:8" ht="12.75">
      <c r="A12" s="77" t="s">
        <v>0</v>
      </c>
      <c r="B12" s="78"/>
      <c r="C12" s="79"/>
      <c r="D12" s="80"/>
      <c r="E12" s="80"/>
      <c r="F12" s="80"/>
      <c r="G12" s="80"/>
      <c r="H12" s="81"/>
    </row>
    <row r="13" spans="1:8" ht="11.25" customHeight="1" thickBot="1">
      <c r="A13" s="14"/>
      <c r="B13" s="12"/>
      <c r="C13" s="55"/>
      <c r="D13" s="1"/>
      <c r="E13" s="1"/>
      <c r="F13" s="1"/>
      <c r="G13" s="1"/>
      <c r="H13" s="15"/>
    </row>
    <row r="14" spans="1:8" ht="13.5" thickBot="1">
      <c r="A14" s="44" t="s">
        <v>1</v>
      </c>
      <c r="B14" s="21"/>
      <c r="C14" s="91"/>
      <c r="D14" s="92"/>
      <c r="E14" s="93"/>
      <c r="F14" s="10" t="s">
        <v>2</v>
      </c>
      <c r="G14" s="154"/>
      <c r="H14" s="94"/>
    </row>
    <row r="15" spans="1:8" ht="12.75">
      <c r="A15" s="44" t="s">
        <v>42</v>
      </c>
      <c r="B15" s="11"/>
      <c r="C15" s="56"/>
      <c r="D15" s="11"/>
      <c r="E15" s="11"/>
      <c r="F15" s="10" t="s">
        <v>3</v>
      </c>
      <c r="G15" s="21"/>
      <c r="H15" s="102" t="s">
        <v>59</v>
      </c>
    </row>
    <row r="16" spans="1:8" ht="12.75">
      <c r="A16" s="14"/>
      <c r="B16" s="1"/>
      <c r="C16" s="55"/>
      <c r="D16" s="1"/>
      <c r="E16" s="1"/>
      <c r="F16" s="10" t="s">
        <v>43</v>
      </c>
      <c r="G16" s="1"/>
      <c r="H16" s="15"/>
    </row>
    <row r="17" spans="1:8" ht="12.75">
      <c r="A17" s="77" t="s">
        <v>4</v>
      </c>
      <c r="B17" s="78"/>
      <c r="C17" s="79"/>
      <c r="D17" s="80"/>
      <c r="E17" s="80"/>
      <c r="F17" s="80"/>
      <c r="G17" s="80"/>
      <c r="H17" s="81"/>
    </row>
    <row r="18" spans="1:8" ht="13.5" thickBot="1">
      <c r="A18" s="14"/>
      <c r="B18" s="1"/>
      <c r="C18" s="55"/>
      <c r="D18" s="1"/>
      <c r="E18" s="1"/>
      <c r="F18" s="1"/>
      <c r="G18" s="1"/>
      <c r="H18" s="15"/>
    </row>
    <row r="19" spans="1:8" ht="13.5" thickBot="1">
      <c r="A19" s="44" t="s">
        <v>5</v>
      </c>
      <c r="B19" s="10"/>
      <c r="C19" s="95"/>
      <c r="D19" s="96"/>
      <c r="E19" s="94"/>
      <c r="F19" s="10" t="s">
        <v>6</v>
      </c>
      <c r="G19" s="154"/>
      <c r="H19" s="97"/>
    </row>
    <row r="20" spans="1:8" ht="13.5" thickBot="1">
      <c r="A20" s="44" t="s">
        <v>7</v>
      </c>
      <c r="B20" s="10"/>
      <c r="C20" s="155"/>
      <c r="D20" s="11"/>
      <c r="E20" s="11"/>
      <c r="F20" s="10" t="s">
        <v>8</v>
      </c>
      <c r="G20" s="156"/>
      <c r="H20" s="15"/>
    </row>
    <row r="21" spans="1:11" ht="13.5" thickBot="1">
      <c r="A21" s="14"/>
      <c r="B21" s="1"/>
      <c r="C21" s="55"/>
      <c r="D21" s="1"/>
      <c r="E21" s="1"/>
      <c r="F21" s="1"/>
      <c r="G21" s="1"/>
      <c r="H21" s="15"/>
      <c r="K21" s="31" t="s">
        <v>9</v>
      </c>
    </row>
    <row r="22" spans="1:11" ht="13.5" thickBot="1">
      <c r="A22" s="77" t="s">
        <v>10</v>
      </c>
      <c r="B22" s="78"/>
      <c r="C22" s="79"/>
      <c r="D22" s="78"/>
      <c r="E22" s="78"/>
      <c r="F22" s="80"/>
      <c r="G22" s="80"/>
      <c r="H22" s="81"/>
      <c r="K22" s="31" t="s">
        <v>11</v>
      </c>
    </row>
    <row r="23" spans="1:13" ht="13.5" thickBot="1">
      <c r="A23" s="14"/>
      <c r="B23" s="1"/>
      <c r="C23" s="55"/>
      <c r="D23" s="1"/>
      <c r="E23" s="1"/>
      <c r="F23" s="1"/>
      <c r="G23" s="1"/>
      <c r="H23" s="143"/>
      <c r="K23" s="31" t="s">
        <v>12</v>
      </c>
      <c r="L23">
        <f>(YEAR(K24)-1900)*100+MONTH(K24)</f>
        <v>10706</v>
      </c>
      <c r="M23">
        <f>(YEAR(C25)-1900)*100+MONTH(C25)</f>
        <v>10706</v>
      </c>
    </row>
    <row r="24" spans="1:12" ht="13.5" thickBot="1">
      <c r="A24" s="44" t="s">
        <v>13</v>
      </c>
      <c r="B24" s="11"/>
      <c r="C24" s="108">
        <v>39252</v>
      </c>
      <c r="D24" s="11"/>
      <c r="E24" s="11"/>
      <c r="F24" s="10" t="s">
        <v>14</v>
      </c>
      <c r="G24" s="11"/>
      <c r="H24" s="99">
        <f>C24+1</f>
        <v>39253</v>
      </c>
      <c r="K24" s="27">
        <f>IF(OR(C24=H24,C24=(H24-1)),C24+10,H24+9)</f>
        <v>39262</v>
      </c>
      <c r="L24" s="25"/>
    </row>
    <row r="25" spans="1:12" ht="13.5" thickBot="1">
      <c r="A25" s="44" t="s">
        <v>46</v>
      </c>
      <c r="B25" s="11"/>
      <c r="C25" s="109">
        <v>39263</v>
      </c>
      <c r="D25" s="11"/>
      <c r="E25" s="11"/>
      <c r="F25" s="10" t="s">
        <v>15</v>
      </c>
      <c r="G25" s="11"/>
      <c r="H25" s="107">
        <f>IF(H24="",0,(C25-H24)+1)</f>
        <v>11</v>
      </c>
      <c r="K25" s="32" t="s">
        <v>16</v>
      </c>
      <c r="L25" s="25">
        <f>M23-L23-1-IF(YEAR(C25)=YEAR(K24)+1,88,0)</f>
        <v>-1</v>
      </c>
    </row>
    <row r="26" spans="1:12" ht="13.5" thickBot="1">
      <c r="A26" s="44" t="s">
        <v>17</v>
      </c>
      <c r="B26" s="11"/>
      <c r="C26" s="98">
        <f>H25-10</f>
        <v>1</v>
      </c>
      <c r="D26" s="11"/>
      <c r="E26" s="11"/>
      <c r="F26" s="11"/>
      <c r="G26" s="11"/>
      <c r="H26" s="15"/>
      <c r="K26" s="28">
        <f>IF(IF(MONTH(K24)=2,AND(YEAR(K24)=1996)),29,IF(MONTH(K24)=2,28,IF(OR(MONTH(K24)=4,MONTH(K24)=6,MONTH(K24)=9,MONTH(K24)=11),30,31)))-DAY(K24)</f>
        <v>1</v>
      </c>
      <c r="L26" s="35"/>
    </row>
    <row r="27" spans="1:11" ht="13.5" thickBot="1">
      <c r="A27" s="14"/>
      <c r="B27" s="1"/>
      <c r="C27" s="55"/>
      <c r="D27" s="1"/>
      <c r="E27" s="1"/>
      <c r="F27" s="1"/>
      <c r="G27" s="1"/>
      <c r="H27" s="15"/>
      <c r="K27" s="32" t="s">
        <v>18</v>
      </c>
    </row>
    <row r="28" spans="1:11" ht="13.5" thickBot="1">
      <c r="A28" s="77" t="s">
        <v>19</v>
      </c>
      <c r="B28" s="78"/>
      <c r="C28" s="79"/>
      <c r="D28" s="78"/>
      <c r="E28" s="78"/>
      <c r="F28" s="78"/>
      <c r="G28" s="82"/>
      <c r="H28" s="83"/>
      <c r="K28" s="28">
        <f>DAY(C25)+K29</f>
        <v>30.4</v>
      </c>
    </row>
    <row r="29" spans="1:12" ht="14.25" thickBot="1">
      <c r="A29" s="66" t="s">
        <v>47</v>
      </c>
      <c r="B29" s="1"/>
      <c r="C29" s="55"/>
      <c r="D29" s="1"/>
      <c r="E29" s="1"/>
      <c r="F29" s="1"/>
      <c r="G29" s="1"/>
      <c r="H29" s="15"/>
      <c r="K29" s="28">
        <f>IF(OR(AND(DAY(C25)=30,OR(MONTH(C25)=4,MONTH(C25)=6,MONTH(C25)=9,MONTH(C25)=11)),DAY(C25)=31,AND(DAY(C25)=28,MONTH(C25)=2)),0.4,0)</f>
        <v>0.4</v>
      </c>
      <c r="L29" s="30"/>
    </row>
    <row r="30" spans="1:11" ht="13.5" thickBot="1">
      <c r="A30" s="127" t="s">
        <v>54</v>
      </c>
      <c r="B30" s="128"/>
      <c r="C30" s="129"/>
      <c r="D30" s="130"/>
      <c r="E30" s="158" t="s">
        <v>65</v>
      </c>
      <c r="F30" s="159"/>
      <c r="G30" s="1"/>
      <c r="H30" s="15"/>
      <c r="K30" s="32" t="s">
        <v>20</v>
      </c>
    </row>
    <row r="31" spans="1:11" ht="13.5" thickBot="1">
      <c r="A31" s="131" t="s">
        <v>21</v>
      </c>
      <c r="B31" s="132"/>
      <c r="C31" s="133"/>
      <c r="D31" s="134"/>
      <c r="E31" s="160" t="s">
        <v>64</v>
      </c>
      <c r="F31" s="161"/>
      <c r="G31" s="1"/>
      <c r="H31" s="15"/>
      <c r="K31" s="29">
        <f>L25+M25</f>
        <v>-1</v>
      </c>
    </row>
    <row r="32" spans="1:11" ht="12.75">
      <c r="A32" s="14"/>
      <c r="B32" s="1"/>
      <c r="C32" s="55"/>
      <c r="D32" s="1"/>
      <c r="E32" s="126"/>
      <c r="F32" s="135"/>
      <c r="G32" s="1"/>
      <c r="H32" s="15"/>
      <c r="K32" s="33"/>
    </row>
    <row r="33" spans="1:11" ht="13.5" thickBot="1">
      <c r="A33" s="36" t="s">
        <v>55</v>
      </c>
      <c r="B33" s="37" t="s">
        <v>56</v>
      </c>
      <c r="C33" s="57" t="s">
        <v>57</v>
      </c>
      <c r="D33" s="124" t="s">
        <v>22</v>
      </c>
      <c r="E33" s="125" t="s">
        <v>67</v>
      </c>
      <c r="F33" s="115" t="s">
        <v>22</v>
      </c>
      <c r="G33" s="112" t="s">
        <v>23</v>
      </c>
      <c r="H33" s="84"/>
      <c r="K33" s="34" t="s">
        <v>24</v>
      </c>
    </row>
    <row r="34" spans="1:13" ht="13.5" thickBot="1">
      <c r="A34" s="110"/>
      <c r="B34" s="157"/>
      <c r="C34" s="58"/>
      <c r="D34" s="119"/>
      <c r="E34" s="121"/>
      <c r="F34" s="122"/>
      <c r="G34" s="11"/>
      <c r="H34" s="16"/>
      <c r="K34" s="26">
        <f>IF(K31&lt;1,INT((30.4*K31)+K28+K26),(30.4*K31)+K28+K26)+AJUSTE+AJUSTE2</f>
        <v>1</v>
      </c>
      <c r="L34">
        <f>IF(K28=31.4,-1,IF(AND(MONTH(C24)=2,MONTH(C25)=2),3,0))</f>
        <v>0</v>
      </c>
      <c r="M34">
        <f>IF(AND(MONTH(C25)=2,DAY(C25)=28),-1,0)</f>
        <v>0</v>
      </c>
    </row>
    <row r="35" spans="1:8" ht="12.75">
      <c r="A35" s="110"/>
      <c r="B35" s="157"/>
      <c r="C35" s="58"/>
      <c r="D35" s="119"/>
      <c r="E35" s="121"/>
      <c r="F35" s="122"/>
      <c r="G35" s="113" t="s">
        <v>60</v>
      </c>
      <c r="H35" s="105" t="e">
        <f>D50/C50</f>
        <v>#DIV/0!</v>
      </c>
    </row>
    <row r="36" spans="1:8" ht="12.75">
      <c r="A36" s="110"/>
      <c r="B36" s="157"/>
      <c r="C36" s="58"/>
      <c r="D36" s="119"/>
      <c r="E36" s="121"/>
      <c r="F36" s="122"/>
      <c r="G36" s="11"/>
      <c r="H36" s="16"/>
    </row>
    <row r="37" spans="1:8" ht="12.75">
      <c r="A37" s="110"/>
      <c r="B37" s="157"/>
      <c r="C37" s="58"/>
      <c r="D37" s="119"/>
      <c r="E37" s="121"/>
      <c r="F37" s="122"/>
      <c r="G37" s="112" t="s">
        <v>25</v>
      </c>
      <c r="H37" s="84"/>
    </row>
    <row r="38" spans="1:8" ht="12.75">
      <c r="A38" s="110"/>
      <c r="B38" s="157"/>
      <c r="C38" s="58"/>
      <c r="D38" s="119"/>
      <c r="E38" s="121"/>
      <c r="F38" s="122"/>
      <c r="G38" s="11"/>
      <c r="H38" s="16"/>
    </row>
    <row r="39" spans="1:8" ht="12.75">
      <c r="A39" s="100"/>
      <c r="B39" s="157"/>
      <c r="C39" s="58"/>
      <c r="D39" s="119"/>
      <c r="E39" s="121"/>
      <c r="F39" s="122"/>
      <c r="G39" s="113" t="s">
        <v>61</v>
      </c>
      <c r="H39" s="53" t="e">
        <f>H35*30.4</f>
        <v>#DIV/0!</v>
      </c>
    </row>
    <row r="40" spans="1:8" ht="12.75">
      <c r="A40" s="100"/>
      <c r="B40" s="157"/>
      <c r="C40" s="58"/>
      <c r="D40" s="119"/>
      <c r="E40" s="121"/>
      <c r="F40" s="122"/>
      <c r="G40" s="11"/>
      <c r="H40" s="16"/>
    </row>
    <row r="41" spans="1:8" ht="12.75">
      <c r="A41" s="100"/>
      <c r="B41" s="157"/>
      <c r="C41" s="58"/>
      <c r="D41" s="119"/>
      <c r="E41" s="123"/>
      <c r="F41" s="122"/>
      <c r="G41" s="112" t="s">
        <v>66</v>
      </c>
      <c r="H41" s="116" t="e">
        <f>H35*C26</f>
        <v>#DIV/0!</v>
      </c>
    </row>
    <row r="42" spans="1:8" ht="12.75">
      <c r="A42" s="100"/>
      <c r="B42" s="157"/>
      <c r="C42" s="58"/>
      <c r="D42" s="119"/>
      <c r="E42" s="123"/>
      <c r="F42" s="122"/>
      <c r="H42" s="114"/>
    </row>
    <row r="43" spans="1:8" ht="12.75">
      <c r="A43" s="100"/>
      <c r="B43" s="157"/>
      <c r="C43" s="58"/>
      <c r="D43" s="119"/>
      <c r="E43" s="123"/>
      <c r="F43" s="122"/>
      <c r="G43" s="141" t="s">
        <v>70</v>
      </c>
      <c r="H43" s="140"/>
    </row>
    <row r="44" spans="1:8" ht="12.75">
      <c r="A44" s="100"/>
      <c r="B44" s="157"/>
      <c r="C44" s="58"/>
      <c r="D44" s="119"/>
      <c r="E44" s="123"/>
      <c r="F44" s="122"/>
      <c r="G44" s="142" t="s">
        <v>71</v>
      </c>
      <c r="H44" s="116" t="e">
        <f>F48-(H35*10)</f>
        <v>#DIV/0!</v>
      </c>
    </row>
    <row r="45" spans="1:8" ht="12.75">
      <c r="A45" s="100"/>
      <c r="B45" s="157"/>
      <c r="C45" s="58"/>
      <c r="D45" s="119"/>
      <c r="E45" s="123"/>
      <c r="F45" s="122"/>
      <c r="G45" s="111"/>
      <c r="H45" s="15"/>
    </row>
    <row r="46" spans="1:8" ht="12.75">
      <c r="A46" s="100"/>
      <c r="B46" s="157"/>
      <c r="C46" s="58"/>
      <c r="D46" s="119"/>
      <c r="E46" s="123"/>
      <c r="F46" s="122"/>
      <c r="G46" s="111"/>
      <c r="H46" s="15"/>
    </row>
    <row r="47" spans="1:8" ht="12.75">
      <c r="A47" s="100"/>
      <c r="B47" s="22"/>
      <c r="C47" s="58"/>
      <c r="D47" s="119"/>
      <c r="E47" s="123"/>
      <c r="F47" s="122"/>
      <c r="G47" s="117" t="s">
        <v>68</v>
      </c>
      <c r="H47" s="118" t="e">
        <f>H41-H44</f>
        <v>#DIV/0!</v>
      </c>
    </row>
    <row r="48" spans="1:8" ht="12.75">
      <c r="A48" s="100"/>
      <c r="B48" s="22"/>
      <c r="C48" s="58"/>
      <c r="D48" s="119"/>
      <c r="E48" s="123" t="s">
        <v>26</v>
      </c>
      <c r="F48" s="120">
        <f>SUM(F34:F47)</f>
        <v>0</v>
      </c>
      <c r="G48" s="11"/>
      <c r="H48" s="144"/>
    </row>
    <row r="49" spans="1:8" ht="12.75">
      <c r="A49" s="101" t="s">
        <v>58</v>
      </c>
      <c r="B49" s="22"/>
      <c r="C49" s="58"/>
      <c r="D49" s="51"/>
      <c r="E49" s="1"/>
      <c r="F49" s="1"/>
      <c r="G49" s="136" t="s">
        <v>69</v>
      </c>
      <c r="H49" s="145" t="e">
        <f>IF(H44&lt;=0,0,(IF(H44&lt;H41,H44,H41)))</f>
        <v>#DIV/0!</v>
      </c>
    </row>
    <row r="50" spans="1:8" ht="12.75">
      <c r="A50" s="23"/>
      <c r="B50" s="22" t="s">
        <v>26</v>
      </c>
      <c r="C50" s="104">
        <f>SUM(C34:C49)</f>
        <v>0</v>
      </c>
      <c r="D50" s="52">
        <f>SUM(D34:D49)</f>
        <v>0</v>
      </c>
      <c r="E50" s="1"/>
      <c r="F50" s="1"/>
      <c r="G50" s="1"/>
      <c r="H50" s="15"/>
    </row>
    <row r="51" spans="1:8" ht="12.75">
      <c r="A51" s="14"/>
      <c r="B51" s="1"/>
      <c r="C51" s="103" t="s">
        <v>63</v>
      </c>
      <c r="D51" s="47" t="s">
        <v>62</v>
      </c>
      <c r="E51" s="1"/>
      <c r="F51" s="1"/>
      <c r="G51" s="1"/>
      <c r="H51" s="15"/>
    </row>
    <row r="52" spans="1:8" ht="12.75">
      <c r="A52" s="14"/>
      <c r="B52" s="1"/>
      <c r="C52" s="55"/>
      <c r="D52" s="1"/>
      <c r="E52" s="1"/>
      <c r="F52" s="1"/>
      <c r="G52" s="1"/>
      <c r="H52" s="15"/>
    </row>
    <row r="53" spans="1:8" ht="12.75">
      <c r="A53" s="77" t="s">
        <v>45</v>
      </c>
      <c r="B53" s="78"/>
      <c r="C53" s="79"/>
      <c r="D53" s="78"/>
      <c r="E53" s="78"/>
      <c r="F53" s="78"/>
      <c r="G53" s="78"/>
      <c r="H53" s="86"/>
    </row>
    <row r="54" spans="1:8" ht="7.5" customHeight="1">
      <c r="A54" s="14"/>
      <c r="B54" s="1"/>
      <c r="C54" s="55"/>
      <c r="D54" s="1"/>
      <c r="E54" s="1"/>
      <c r="F54" s="1"/>
      <c r="G54" s="1"/>
      <c r="H54" s="15"/>
    </row>
    <row r="55" spans="1:8" ht="12.75">
      <c r="A55" s="87" t="s">
        <v>27</v>
      </c>
      <c r="B55" s="88"/>
      <c r="C55" s="89"/>
      <c r="D55" s="88"/>
      <c r="E55" s="88"/>
      <c r="F55" s="88"/>
      <c r="G55" s="88"/>
      <c r="H55" s="90"/>
    </row>
    <row r="56" spans="1:8" ht="12.75">
      <c r="A56" s="45" t="s">
        <v>28</v>
      </c>
      <c r="B56" s="45" t="s">
        <v>29</v>
      </c>
      <c r="C56" s="59"/>
      <c r="D56" s="45" t="s">
        <v>30</v>
      </c>
      <c r="E56" s="45" t="s">
        <v>28</v>
      </c>
      <c r="F56" s="45" t="s">
        <v>29</v>
      </c>
      <c r="G56" s="45"/>
      <c r="H56" s="45" t="s">
        <v>30</v>
      </c>
    </row>
    <row r="57" spans="1:8" ht="12.75">
      <c r="A57" s="2" t="s">
        <v>49</v>
      </c>
      <c r="B57" s="76"/>
      <c r="C57" s="60" t="s">
        <v>32</v>
      </c>
      <c r="D57" s="20"/>
      <c r="E57" s="2" t="s">
        <v>52</v>
      </c>
      <c r="F57" s="76"/>
      <c r="G57" s="2" t="s">
        <v>32</v>
      </c>
      <c r="H57" s="20"/>
    </row>
    <row r="58" spans="1:8" ht="12.75">
      <c r="A58" s="2" t="s">
        <v>50</v>
      </c>
      <c r="B58" s="76"/>
      <c r="C58" s="60" t="s">
        <v>32</v>
      </c>
      <c r="D58" s="20"/>
      <c r="E58" s="2" t="s">
        <v>53</v>
      </c>
      <c r="F58" s="76"/>
      <c r="G58" s="2" t="s">
        <v>32</v>
      </c>
      <c r="H58" s="20"/>
    </row>
    <row r="59" spans="1:8" ht="12.75">
      <c r="A59" s="2" t="s">
        <v>51</v>
      </c>
      <c r="B59" s="76"/>
      <c r="C59" s="60" t="s">
        <v>32</v>
      </c>
      <c r="D59" s="20"/>
      <c r="E59" s="2" t="s">
        <v>53</v>
      </c>
      <c r="F59" s="76"/>
      <c r="G59" s="2" t="s">
        <v>32</v>
      </c>
      <c r="H59" s="20"/>
    </row>
    <row r="60" spans="1:8" ht="12.75">
      <c r="A60" s="14"/>
      <c r="B60" s="1"/>
      <c r="C60" s="55"/>
      <c r="D60" s="1"/>
      <c r="E60" s="1"/>
      <c r="F60" s="1"/>
      <c r="G60" s="1"/>
      <c r="H60" s="15"/>
    </row>
    <row r="61" spans="1:8" ht="12.75">
      <c r="A61" s="3" t="s">
        <v>31</v>
      </c>
      <c r="B61" s="4"/>
      <c r="C61" s="61"/>
      <c r="D61" s="38"/>
      <c r="E61" s="106">
        <v>0.23</v>
      </c>
      <c r="F61" s="11" t="s">
        <v>32</v>
      </c>
      <c r="G61" s="1"/>
      <c r="H61" s="15"/>
    </row>
    <row r="62" spans="1:8" ht="12.75">
      <c r="A62" s="17"/>
      <c r="B62" s="11"/>
      <c r="C62" s="54"/>
      <c r="D62" s="11"/>
      <c r="E62" s="11"/>
      <c r="F62" s="11"/>
      <c r="G62" s="1"/>
      <c r="H62" s="15"/>
    </row>
    <row r="63" spans="1:8" ht="12.75">
      <c r="A63" s="3" t="s">
        <v>33</v>
      </c>
      <c r="B63" s="4"/>
      <c r="C63" s="61"/>
      <c r="D63" s="4"/>
      <c r="E63" s="85" t="e">
        <f>H49*E61</f>
        <v>#DIV/0!</v>
      </c>
      <c r="F63" s="48" t="s">
        <v>34</v>
      </c>
      <c r="G63" s="1"/>
      <c r="H63" s="15"/>
    </row>
    <row r="64" spans="1:8" ht="13.5" thickBot="1">
      <c r="A64" s="14"/>
      <c r="B64" s="1"/>
      <c r="C64" s="55"/>
      <c r="D64" s="1"/>
      <c r="E64" s="1"/>
      <c r="F64" s="1"/>
      <c r="G64" s="1"/>
      <c r="H64" s="15"/>
    </row>
    <row r="65" spans="1:8" ht="13.5" thickBot="1">
      <c r="A65" s="46" t="s">
        <v>44</v>
      </c>
      <c r="B65" s="5"/>
      <c r="C65" s="62"/>
      <c r="D65" s="5"/>
      <c r="E65" s="5"/>
      <c r="F65" s="5"/>
      <c r="G65" s="5"/>
      <c r="H65" s="137" t="e">
        <f>E63+H49</f>
        <v>#DIV/0!</v>
      </c>
    </row>
    <row r="66" spans="1:8" ht="12.75">
      <c r="A66" s="9"/>
      <c r="B66" s="68"/>
      <c r="C66" s="69"/>
      <c r="D66" s="68"/>
      <c r="E66" s="68"/>
      <c r="F66" s="68"/>
      <c r="G66" s="68"/>
      <c r="H66" s="74"/>
    </row>
    <row r="67" spans="1:8" ht="12.75">
      <c r="A67" s="17" t="s">
        <v>35</v>
      </c>
      <c r="B67" s="11"/>
      <c r="C67" s="54"/>
      <c r="D67" s="11"/>
      <c r="E67" s="11"/>
      <c r="F67" s="11"/>
      <c r="G67" s="11"/>
      <c r="H67" s="16"/>
    </row>
    <row r="68" spans="1:8" ht="12.75">
      <c r="A68" s="17" t="s">
        <v>36</v>
      </c>
      <c r="B68" s="11"/>
      <c r="C68" s="54"/>
      <c r="D68" s="11"/>
      <c r="E68" s="11"/>
      <c r="F68" s="11"/>
      <c r="G68" s="11"/>
      <c r="H68" s="16"/>
    </row>
    <row r="69" spans="1:8" ht="12.75">
      <c r="A69" s="17"/>
      <c r="B69" s="11"/>
      <c r="C69" s="54"/>
      <c r="D69" s="11"/>
      <c r="E69" s="11"/>
      <c r="F69" s="11"/>
      <c r="G69" s="11"/>
      <c r="H69" s="16"/>
    </row>
    <row r="70" spans="1:8" ht="12.75">
      <c r="A70" s="17"/>
      <c r="B70" s="11" t="s">
        <v>37</v>
      </c>
      <c r="C70" s="54"/>
      <c r="D70" s="11"/>
      <c r="E70" s="11"/>
      <c r="F70" s="11" t="s">
        <v>38</v>
      </c>
      <c r="G70" s="11"/>
      <c r="H70" s="16"/>
    </row>
    <row r="71" spans="1:8" ht="13.5" thickBot="1">
      <c r="A71" s="70"/>
      <c r="B71" s="71"/>
      <c r="C71" s="72"/>
      <c r="D71" s="71"/>
      <c r="E71" s="71"/>
      <c r="F71" s="71"/>
      <c r="G71" s="71"/>
      <c r="H71" s="73"/>
    </row>
    <row r="72" spans="1:8" ht="12.75">
      <c r="A72" s="67"/>
      <c r="B72" s="11"/>
      <c r="C72" s="54"/>
      <c r="D72" s="11"/>
      <c r="E72" s="11"/>
      <c r="F72" s="11"/>
      <c r="G72" s="11"/>
      <c r="H72" s="16"/>
    </row>
    <row r="73" spans="1:8" ht="12.75">
      <c r="A73" s="150" t="s">
        <v>77</v>
      </c>
      <c r="B73" s="11"/>
      <c r="C73" s="54"/>
      <c r="D73" s="11"/>
      <c r="E73" s="11"/>
      <c r="F73" s="11"/>
      <c r="G73" s="11"/>
      <c r="H73" s="16"/>
    </row>
    <row r="74" spans="1:8" ht="12.75">
      <c r="A74" s="150" t="s">
        <v>39</v>
      </c>
      <c r="B74" s="11"/>
      <c r="C74" s="54"/>
      <c r="D74" s="11"/>
      <c r="E74" s="11"/>
      <c r="F74" s="11"/>
      <c r="G74" s="11"/>
      <c r="H74" s="16"/>
    </row>
    <row r="75" spans="1:8" ht="12.75">
      <c r="A75" s="150" t="s">
        <v>40</v>
      </c>
      <c r="B75" s="11"/>
      <c r="C75" s="54"/>
      <c r="D75" s="11"/>
      <c r="E75" s="11"/>
      <c r="F75" s="11"/>
      <c r="G75" s="11"/>
      <c r="H75" s="16"/>
    </row>
    <row r="76" spans="1:8" ht="12.75">
      <c r="A76" s="150" t="s">
        <v>78</v>
      </c>
      <c r="B76" s="11"/>
      <c r="C76" s="54"/>
      <c r="D76" s="11"/>
      <c r="E76" s="11"/>
      <c r="F76" s="11"/>
      <c r="G76" s="11"/>
      <c r="H76" s="16"/>
    </row>
    <row r="77" spans="1:8" ht="12.75">
      <c r="A77" s="150" t="s">
        <v>41</v>
      </c>
      <c r="B77" s="11"/>
      <c r="C77" s="54"/>
      <c r="D77" s="11"/>
      <c r="E77" s="11"/>
      <c r="F77" s="11"/>
      <c r="G77" s="11"/>
      <c r="H77" s="16"/>
    </row>
    <row r="78" spans="1:8" ht="12.75">
      <c r="A78" s="150" t="s">
        <v>79</v>
      </c>
      <c r="B78" s="11"/>
      <c r="C78" s="54"/>
      <c r="D78" s="11"/>
      <c r="E78" s="11"/>
      <c r="F78" s="11"/>
      <c r="G78" s="11"/>
      <c r="H78" s="16"/>
    </row>
    <row r="79" spans="1:8" ht="12.75">
      <c r="A79" s="150" t="s">
        <v>80</v>
      </c>
      <c r="B79" s="151"/>
      <c r="C79" s="152"/>
      <c r="D79" s="151"/>
      <c r="E79" s="151"/>
      <c r="F79" s="151"/>
      <c r="G79" s="11"/>
      <c r="H79" s="16"/>
    </row>
    <row r="80" spans="1:8" ht="12.75">
      <c r="A80" s="150" t="s">
        <v>81</v>
      </c>
      <c r="B80" s="151"/>
      <c r="C80" s="152"/>
      <c r="D80" s="151"/>
      <c r="E80" s="151"/>
      <c r="F80" s="151"/>
      <c r="G80" s="11"/>
      <c r="H80" s="16"/>
    </row>
    <row r="81" spans="1:8" ht="12.75">
      <c r="A81" s="150" t="s">
        <v>82</v>
      </c>
      <c r="B81" s="151"/>
      <c r="C81" s="152"/>
      <c r="D81" s="151"/>
      <c r="E81" s="151"/>
      <c r="F81" s="151"/>
      <c r="G81" s="11"/>
      <c r="H81" s="16"/>
    </row>
    <row r="82" spans="1:8" ht="12.75">
      <c r="A82" s="17" t="s">
        <v>83</v>
      </c>
      <c r="B82" s="11"/>
      <c r="C82" s="54"/>
      <c r="D82" s="11"/>
      <c r="E82" s="11"/>
      <c r="F82" s="11"/>
      <c r="G82" s="11"/>
      <c r="H82" s="15"/>
    </row>
    <row r="83" spans="1:8" ht="13.5">
      <c r="A83" s="17" t="s">
        <v>84</v>
      </c>
      <c r="B83" s="11"/>
      <c r="C83" s="54"/>
      <c r="D83" s="11"/>
      <c r="E83" s="11"/>
      <c r="F83" s="11"/>
      <c r="G83" s="49"/>
      <c r="H83" s="42"/>
    </row>
    <row r="84" spans="1:8" ht="13.5">
      <c r="A84" s="18" t="s">
        <v>85</v>
      </c>
      <c r="B84" s="19"/>
      <c r="C84" s="63"/>
      <c r="D84" s="19"/>
      <c r="E84" s="19"/>
      <c r="F84" s="19"/>
      <c r="G84" s="50"/>
      <c r="H84" s="43"/>
    </row>
  </sheetData>
  <mergeCells count="2">
    <mergeCell ref="E30:F30"/>
    <mergeCell ref="E31:F31"/>
  </mergeCells>
  <printOptions horizontalCentered="1" verticalCentered="1"/>
  <pageMargins left="0.84" right="0.511811023622047" top="0.66" bottom="0.31496062992126" header="0.56" footer="0.511811023622047"/>
  <pageSetup fitToHeight="1" fitToWidth="1" horizontalDpi="600" verticalDpi="600" orientation="portrait" paperSize="9" scale="64" r:id="rId3"/>
  <legacyDrawing r:id="rId2"/>
  <oleObjects>
    <oleObject progId="PBrush" shapeId="1571791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5" sqref="F35"/>
    </sheetView>
  </sheetViews>
  <sheetFormatPr defaultColWidth="11.421875" defaultRowHeight="12.75"/>
  <sheetData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Laura</dc:creator>
  <cp:keywords/>
  <dc:description/>
  <cp:lastModifiedBy>Daniel</cp:lastModifiedBy>
  <cp:lastPrinted>2007-08-15T14:32:16Z</cp:lastPrinted>
  <dcterms:created xsi:type="dcterms:W3CDTF">1997-05-01T20:35:29Z</dcterms:created>
  <dcterms:modified xsi:type="dcterms:W3CDTF">2008-07-17T15:06:22Z</dcterms:modified>
  <cp:category/>
  <cp:version/>
  <cp:contentType/>
  <cp:contentStatus/>
</cp:coreProperties>
</file>